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toursfr-my.sharepoint.com/personal/esteban_fernandez_etu_univ-tours_fr/Documents/Documents/S1-2024-2025/Electronique/SAE13/"/>
    </mc:Choice>
  </mc:AlternateContent>
  <xr:revisionPtr revIDLastSave="0" documentId="13_ncr:1_{7A96483C-C567-4551-90BA-17F1B7BF3FA0}" xr6:coauthVersionLast="47" xr6:coauthVersionMax="47" xr10:uidLastSave="{00000000-0000-0000-0000-000000000000}"/>
  <bookViews>
    <workbookView xWindow="-108" yWindow="-108" windowWidth="23256" windowHeight="12456" xr2:uid="{4132AB4C-F930-4428-B50B-4E36460BB3C6}"/>
  </bookViews>
  <sheets>
    <sheet name="Détermination de la vites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E19" i="1"/>
  <c r="E18" i="1"/>
  <c r="E17" i="1"/>
  <c r="J33" i="1" l="1"/>
  <c r="J29" i="1"/>
  <c r="J31" i="1" s="1"/>
  <c r="J25" i="1"/>
  <c r="J27" i="1" s="1"/>
  <c r="J35" i="1"/>
  <c r="F11" i="1"/>
  <c r="F13" i="1" s="1"/>
  <c r="F7" i="1"/>
  <c r="F9" i="1" s="1"/>
  <c r="F3" i="1"/>
  <c r="F5" i="1"/>
</calcChain>
</file>

<file path=xl/sharedStrings.xml><?xml version="1.0" encoding="utf-8"?>
<sst xmlns="http://schemas.openxmlformats.org/spreadsheetml/2006/main" count="55" uniqueCount="20">
  <si>
    <t>Câble rouge</t>
  </si>
  <si>
    <t>Mesure 1</t>
  </si>
  <si>
    <t>Valeurs</t>
  </si>
  <si>
    <t>Unité</t>
  </si>
  <si>
    <t>Temps vol</t>
  </si>
  <si>
    <t>s</t>
  </si>
  <si>
    <t>L</t>
  </si>
  <si>
    <t>m</t>
  </si>
  <si>
    <t>v</t>
  </si>
  <si>
    <t>m/s</t>
  </si>
  <si>
    <t>Mesure 2</t>
  </si>
  <si>
    <t>Mesure 3</t>
  </si>
  <si>
    <t>Distance</t>
  </si>
  <si>
    <t>Temps vol (ns)</t>
  </si>
  <si>
    <t>Vrai valeurs</t>
  </si>
  <si>
    <t>er</t>
  </si>
  <si>
    <t>ns</t>
  </si>
  <si>
    <t>Amplitude en dBV</t>
  </si>
  <si>
    <t>Amplitude (V)</t>
  </si>
  <si>
    <t>Amplitude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</si>
</sst>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de vol en fonction de la longueur du câble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'Détermination de la vitesse'!$B$17:$B$19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'Détermination de la vitesse'!$C$17:$C$19</c:f>
              <c:numCache>
                <c:formatCode>General</c:formatCode>
                <c:ptCount val="3"/>
                <c:pt idx="0">
                  <c:v>141.6</c:v>
                </c:pt>
                <c:pt idx="1">
                  <c:v>197.6</c:v>
                </c:pt>
                <c:pt idx="2">
                  <c:v>251.6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94-477C-9BFE-67290A4D4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081759"/>
        <c:axId val="486084159"/>
      </c:scatterChart>
      <c:valAx>
        <c:axId val="486081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084159"/>
        <c:crosses val="autoZero"/>
        <c:crossBetween val="midCat"/>
      </c:valAx>
      <c:valAx>
        <c:axId val="48608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vol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081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de vol en fonction de la longueur du câble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8051399825021873E-2"/>
                  <c:y val="-1.69502770487022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'Détermination de la vitesse'!$B$17:$B$19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'Détermination de la vitesse'!$C$17:$C$19</c:f>
              <c:numCache>
                <c:formatCode>General</c:formatCode>
                <c:ptCount val="3"/>
                <c:pt idx="0">
                  <c:v>141.6</c:v>
                </c:pt>
                <c:pt idx="1">
                  <c:v>197.6</c:v>
                </c:pt>
                <c:pt idx="2">
                  <c:v>251.6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35-4A6D-B083-2EED17B0B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081759"/>
        <c:axId val="486084159"/>
      </c:scatterChart>
      <c:valAx>
        <c:axId val="486081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084159"/>
        <c:crosses val="autoZero"/>
        <c:crossBetween val="midCat"/>
      </c:valAx>
      <c:valAx>
        <c:axId val="48608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vol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081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Amplitude</a:t>
            </a:r>
            <a:r>
              <a:rPr lang="fr-FR" baseline="0"/>
              <a:t> en dBV en fonction de la distance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3797462817147858E-2"/>
                  <c:y val="-1.94174686497521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('Détermination de la vitesse'!$B$17,'Détermination de la vitesse'!$B$18,'Détermination de la vitesse'!$B$19)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('Détermination de la vitesse'!$D$17,'Détermination de la vitesse'!$D$18,'Détermination de la vitesse'!$D$19)</c:f>
              <c:numCache>
                <c:formatCode>General</c:formatCode>
                <c:ptCount val="3"/>
                <c:pt idx="0">
                  <c:v>-7.8508995357066294</c:v>
                </c:pt>
                <c:pt idx="1">
                  <c:v>-8.5193746454456249</c:v>
                </c:pt>
                <c:pt idx="2">
                  <c:v>-9.1186391129944866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14-43A1-A34A-1ADC8759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92559"/>
        <c:axId val="54693039"/>
      </c:scatterChart>
      <c:valAx>
        <c:axId val="54692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Distance</a:t>
                </a:r>
                <a:r>
                  <a:rPr lang="fr-FR" baseline="0"/>
                  <a:t> (m)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93039"/>
        <c:crosses val="autoZero"/>
        <c:crossBetween val="midCat"/>
      </c:valAx>
      <c:valAx>
        <c:axId val="5469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Amplitude</a:t>
                </a:r>
                <a:r>
                  <a:rPr lang="fr-FR" baseline="0"/>
                  <a:t> (dBV)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92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563880</xdr:colOff>
      <xdr:row>1</xdr:row>
      <xdr:rowOff>171450</xdr:rowOff>
    </xdr:from>
    <xdr:to>
      <xdr:col>15</xdr:col>
      <xdr:colOff>381000</xdr:colOff>
      <xdr:row>16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B94F49-E976-A140-575B-76A99CE30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449580</xdr:colOff>
      <xdr:row>21</xdr:row>
      <xdr:rowOff>106680</xdr:rowOff>
    </xdr:from>
    <xdr:to>
      <xdr:col>7</xdr:col>
      <xdr:colOff>220980</xdr:colOff>
      <xdr:row>36</xdr:row>
      <xdr:rowOff>106680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529233E-4E7E-4F47-9419-17BD9AE30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563880</xdr:colOff>
      <xdr:row>37</xdr:row>
      <xdr:rowOff>179070</xdr:rowOff>
    </xdr:from>
    <xdr:to>
      <xdr:col>7</xdr:col>
      <xdr:colOff>99060</xdr:colOff>
      <xdr:row>52</xdr:row>
      <xdr:rowOff>179070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A654561-3162-5050-4CB3-774C8B175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2114-5F79-46BD-8EB8-87AF63D033F4}">
  <dimension ref="A1:K37"/>
  <sheetViews>
    <sheetView tabSelected="1" workbookViewId="0">
      <selection activeCell="J25" sqref="J25"/>
    </sheetView>
  </sheetViews>
  <sheetFormatPr baseColWidth="10" defaultRowHeight="14.4" x14ac:dyDescent="0.3"/>
  <cols>
    <col min="3" max="3" width="12.21875" bestFit="1" customWidth="1"/>
    <col min="4" max="4" width="15" bestFit="1" customWidth="1"/>
    <col min="6" max="6" width="14.77734375" bestFit="1" customWidth="1"/>
    <col min="10" max="10" width="17.6640625" bestFit="1" customWidth="1"/>
  </cols>
  <sheetData>
    <row r="1" spans="1:7" x14ac:dyDescent="0.3">
      <c r="A1" t="s">
        <v>0</v>
      </c>
    </row>
    <row r="2" spans="1:7" x14ac:dyDescent="0.3">
      <c r="E2" s="1" t="s">
        <v>1</v>
      </c>
      <c r="F2" s="2" t="s">
        <v>2</v>
      </c>
      <c r="G2" s="2" t="s">
        <v>3</v>
      </c>
    </row>
    <row r="3" spans="1:7" x14ac:dyDescent="0.3">
      <c r="E3" s="3" t="s">
        <v>4</v>
      </c>
      <c r="F3" s="4">
        <f>141.6*10^-9</f>
        <v>1.416E-7</v>
      </c>
      <c r="G3" s="5" t="s">
        <v>5</v>
      </c>
    </row>
    <row r="4" spans="1:7" x14ac:dyDescent="0.3">
      <c r="E4" s="3" t="s">
        <v>6</v>
      </c>
      <c r="F4" s="4">
        <v>10</v>
      </c>
      <c r="G4" s="5" t="s">
        <v>7</v>
      </c>
    </row>
    <row r="5" spans="1:7" x14ac:dyDescent="0.3">
      <c r="E5" s="3" t="s">
        <v>8</v>
      </c>
      <c r="F5" s="6">
        <f>F4/F3</f>
        <v>70621468.926553667</v>
      </c>
      <c r="G5" s="5" t="s">
        <v>9</v>
      </c>
    </row>
    <row r="6" spans="1:7" x14ac:dyDescent="0.3">
      <c r="E6" s="1" t="s">
        <v>10</v>
      </c>
      <c r="F6" s="7"/>
      <c r="G6" s="7"/>
    </row>
    <row r="7" spans="1:7" x14ac:dyDescent="0.3">
      <c r="E7" s="3" t="s">
        <v>4</v>
      </c>
      <c r="F7" s="4">
        <f>197.6*10^-9</f>
        <v>1.976E-7</v>
      </c>
      <c r="G7" s="5" t="s">
        <v>5</v>
      </c>
    </row>
    <row r="8" spans="1:7" x14ac:dyDescent="0.3">
      <c r="E8" s="3" t="s">
        <v>6</v>
      </c>
      <c r="F8" s="4">
        <v>20</v>
      </c>
      <c r="G8" s="5" t="s">
        <v>7</v>
      </c>
    </row>
    <row r="9" spans="1:7" x14ac:dyDescent="0.3">
      <c r="E9" s="3" t="s">
        <v>8</v>
      </c>
      <c r="F9" s="6">
        <f>F8/F7</f>
        <v>101214574.89878543</v>
      </c>
      <c r="G9" s="5" t="s">
        <v>9</v>
      </c>
    </row>
    <row r="10" spans="1:7" x14ac:dyDescent="0.3">
      <c r="E10" s="1" t="s">
        <v>11</v>
      </c>
      <c r="F10" s="7"/>
      <c r="G10" s="7"/>
    </row>
    <row r="11" spans="1:7" x14ac:dyDescent="0.3">
      <c r="E11" s="3" t="s">
        <v>4</v>
      </c>
      <c r="F11" s="4">
        <f>251.6*10^-9</f>
        <v>2.516E-7</v>
      </c>
      <c r="G11" s="5" t="s">
        <v>5</v>
      </c>
    </row>
    <row r="12" spans="1:7" x14ac:dyDescent="0.3">
      <c r="E12" s="3" t="s">
        <v>6</v>
      </c>
      <c r="F12" s="4">
        <v>30</v>
      </c>
      <c r="G12" s="5" t="s">
        <v>7</v>
      </c>
    </row>
    <row r="13" spans="1:7" x14ac:dyDescent="0.3">
      <c r="E13" s="3" t="s">
        <v>8</v>
      </c>
      <c r="F13" s="6">
        <f>F12/F11</f>
        <v>119236883.94276629</v>
      </c>
      <c r="G13" s="5" t="s">
        <v>9</v>
      </c>
    </row>
    <row r="16" spans="1:7" x14ac:dyDescent="0.3">
      <c r="B16" s="9" t="s">
        <v>12</v>
      </c>
      <c r="C16" s="9" t="s">
        <v>13</v>
      </c>
      <c r="D16" s="12" t="s">
        <v>17</v>
      </c>
      <c r="E16" s="12" t="s">
        <v>18</v>
      </c>
      <c r="F16" s="12" t="s">
        <v>19</v>
      </c>
    </row>
    <row r="17" spans="2:11" x14ac:dyDescent="0.3">
      <c r="B17" s="9">
        <v>10</v>
      </c>
      <c r="C17" s="10">
        <v>141.6</v>
      </c>
      <c r="D17" s="13">
        <f>20*LOG10(E17/F17)</f>
        <v>-7.8508995357066294</v>
      </c>
      <c r="E17" s="13">
        <f>324*10^-3</f>
        <v>0.32400000000000001</v>
      </c>
      <c r="F17" s="13">
        <v>0.8</v>
      </c>
    </row>
    <row r="18" spans="2:11" x14ac:dyDescent="0.3">
      <c r="B18" s="9">
        <v>20</v>
      </c>
      <c r="C18" s="10">
        <v>197.6</v>
      </c>
      <c r="D18" s="13">
        <f>20*LOG10(E18/F18)</f>
        <v>-8.5193746454456249</v>
      </c>
      <c r="E18" s="13">
        <f>300*10^-3</f>
        <v>0.3</v>
      </c>
      <c r="F18" s="13">
        <v>0.8</v>
      </c>
    </row>
    <row r="19" spans="2:11" x14ac:dyDescent="0.3">
      <c r="B19" s="9">
        <v>30</v>
      </c>
      <c r="C19" s="10">
        <v>251.6</v>
      </c>
      <c r="D19" s="13">
        <f>20*LOG10(E19/F19)</f>
        <v>-9.1186391129944866</v>
      </c>
      <c r="E19" s="13">
        <f>280*10^-3</f>
        <v>0.28000000000000003</v>
      </c>
      <c r="F19" s="13">
        <v>0.8</v>
      </c>
    </row>
    <row r="23" spans="2:11" x14ac:dyDescent="0.3">
      <c r="I23" s="11" t="s">
        <v>14</v>
      </c>
      <c r="J23" s="8"/>
      <c r="K23" s="8"/>
    </row>
    <row r="24" spans="2:11" x14ac:dyDescent="0.3">
      <c r="I24" s="1" t="s">
        <v>1</v>
      </c>
      <c r="J24" s="2" t="s">
        <v>2</v>
      </c>
      <c r="K24" s="2" t="s">
        <v>3</v>
      </c>
    </row>
    <row r="25" spans="2:11" x14ac:dyDescent="0.3">
      <c r="I25" s="3" t="s">
        <v>4</v>
      </c>
      <c r="J25" s="4">
        <f>C17*10^-9-J37*10^-9</f>
        <v>5.4666999999999983E-8</v>
      </c>
      <c r="K25" s="5" t="s">
        <v>5</v>
      </c>
    </row>
    <row r="26" spans="2:11" x14ac:dyDescent="0.3">
      <c r="I26" s="3" t="s">
        <v>6</v>
      </c>
      <c r="J26" s="4">
        <v>10</v>
      </c>
      <c r="K26" s="5" t="s">
        <v>7</v>
      </c>
    </row>
    <row r="27" spans="2:11" x14ac:dyDescent="0.3">
      <c r="I27" s="3" t="s">
        <v>8</v>
      </c>
      <c r="J27" s="6">
        <f>J26/J25</f>
        <v>182925713.86759841</v>
      </c>
      <c r="K27" s="5" t="s">
        <v>9</v>
      </c>
    </row>
    <row r="28" spans="2:11" x14ac:dyDescent="0.3">
      <c r="I28" s="1" t="s">
        <v>10</v>
      </c>
      <c r="J28" s="7"/>
      <c r="K28" s="7"/>
    </row>
    <row r="29" spans="2:11" x14ac:dyDescent="0.3">
      <c r="I29" s="3" t="s">
        <v>4</v>
      </c>
      <c r="J29" s="4">
        <f>C18*10^-9-J37*10^-9</f>
        <v>1.1066699999999998E-7</v>
      </c>
      <c r="K29" s="5" t="s">
        <v>5</v>
      </c>
    </row>
    <row r="30" spans="2:11" x14ac:dyDescent="0.3">
      <c r="I30" s="3" t="s">
        <v>6</v>
      </c>
      <c r="J30" s="4">
        <v>20</v>
      </c>
      <c r="K30" s="5" t="s">
        <v>7</v>
      </c>
    </row>
    <row r="31" spans="2:11" x14ac:dyDescent="0.3">
      <c r="I31" s="3" t="s">
        <v>8</v>
      </c>
      <c r="J31" s="6">
        <f>J30/J29</f>
        <v>180722347.22184575</v>
      </c>
      <c r="K31" s="5" t="s">
        <v>9</v>
      </c>
    </row>
    <row r="32" spans="2:11" x14ac:dyDescent="0.3">
      <c r="I32" s="1" t="s">
        <v>11</v>
      </c>
      <c r="J32" s="7"/>
      <c r="K32" s="7"/>
    </row>
    <row r="33" spans="9:11" x14ac:dyDescent="0.3">
      <c r="I33" s="3" t="s">
        <v>4</v>
      </c>
      <c r="J33" s="4">
        <f>C19*10^-9-J37*10^-9</f>
        <v>1.6466699999999997E-7</v>
      </c>
      <c r="K33" s="5" t="s">
        <v>5</v>
      </c>
    </row>
    <row r="34" spans="9:11" x14ac:dyDescent="0.3">
      <c r="I34" s="3" t="s">
        <v>6</v>
      </c>
      <c r="J34" s="4">
        <v>30</v>
      </c>
      <c r="K34" s="5" t="s">
        <v>7</v>
      </c>
    </row>
    <row r="35" spans="9:11" x14ac:dyDescent="0.3">
      <c r="I35" s="3" t="s">
        <v>8</v>
      </c>
      <c r="J35" s="6">
        <f>J34/J33</f>
        <v>182185866.02051416</v>
      </c>
      <c r="K35" s="5" t="s">
        <v>9</v>
      </c>
    </row>
    <row r="36" spans="9:11" x14ac:dyDescent="0.3">
      <c r="I36" s="8"/>
      <c r="J36" s="8"/>
      <c r="K36" s="8"/>
    </row>
    <row r="37" spans="9:11" x14ac:dyDescent="0.3">
      <c r="I37" s="2" t="s">
        <v>15</v>
      </c>
      <c r="J37" s="10">
        <v>86.933000000000007</v>
      </c>
      <c r="K37" s="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Détermination de la vitesse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Fernandez</dc:creator>
  <cp:lastModifiedBy>Esteban Fernandez</cp:lastModifiedBy>
  <dcterms:created xsi:type="dcterms:W3CDTF">2024-11-27T14:45:50Z</dcterms:created>
  <dcterms:modified xsi:type="dcterms:W3CDTF">2024-12-18T08:39:45Z</dcterms:modified>
</cp:coreProperties>
</file>